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>
    <definedName name="_xlnm.Print_Area" localSheetId="0">'Лист1'!$A$1:$I$39</definedName>
  </definedNames>
  <calcPr fullCalcOnLoad="1"/>
</workbook>
</file>

<file path=xl/sharedStrings.xml><?xml version="1.0" encoding="utf-8"?>
<sst xmlns="http://schemas.openxmlformats.org/spreadsheetml/2006/main" count="39" uniqueCount="39">
  <si>
    <t>(тис.грн.)</t>
  </si>
  <si>
    <t>Доходи</t>
  </si>
  <si>
    <t>Фактично надійшло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</si>
  <si>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</si>
  <si>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</si>
  <si>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</si>
  <si>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>акцизний податок з реалізації підакцизних товарів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</si>
  <si>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</si>
  <si>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</si>
  <si>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</si>
  <si>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</si>
  <si>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</si>
  <si>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3.Субвенції 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</si>
  <si>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</si>
  <si>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</si>
  <si>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</si>
  <si>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</si>
  <si>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Разом по податках і збрах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</si>
  <si>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</si>
  <si>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</si>
  <si>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транспортний податок</t>
  </si>
  <si>
    <t>2.Дотації</t>
  </si>
  <si>
    <t>м. Первомайська</t>
  </si>
  <si>
    <t xml:space="preserve">про стан надходженя доходів до міського бюджету </t>
  </si>
  <si>
    <t>Начальник фінансового управління                                                                     С.М. Шугуров</t>
  </si>
  <si>
    <r>
      <t xml:space="preserve">Доходи спеціального фонду </t>
    </r>
    <r>
      <rPr>
        <sz val="12"/>
        <rFont val="Times New Roman"/>
        <family val="1"/>
      </rPr>
      <t>(без власних надходжень бюджетних установ)</t>
    </r>
  </si>
  <si>
    <t xml:space="preserve">акцизний податок з виробленого в Україні пального </t>
  </si>
  <si>
    <t>акцизний податок з ввезеного на митну територію України пального</t>
  </si>
  <si>
    <t xml:space="preserve">Затверджений план на рік </t>
  </si>
  <si>
    <t>Уточнений план на рік</t>
  </si>
  <si>
    <t>% виконання плану звітного періоду</t>
  </si>
  <si>
    <t>1.Доходи міського бюджету ( загальний та спеціальний фонд)</t>
  </si>
  <si>
    <t>Загальний фонд</t>
  </si>
  <si>
    <t xml:space="preserve">у тому числі:   </t>
  </si>
  <si>
    <t>% виконання уточненого річного плану</t>
  </si>
  <si>
    <t>Уточнений план на звітний період</t>
  </si>
  <si>
    <t>збір за провадження деяких видів підприємницької діяльності</t>
  </si>
  <si>
    <t>станом на 01.09.2017 року</t>
  </si>
  <si>
    <t>Дем`яненко 54684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</si>
</sst>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2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8"/>
      <name val="Arial Cyr"/>
      <family val="0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80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G37" sqref="G37"/>
    </sheetView>
  </sheetViews>
  <sheetFormatPr defaultColWidth="9.00390625" defaultRowHeight="12.75"/>
  <cols>
    <col min="1" max="1" width="19.375" style="9" customWidth="1"/>
    <col min="2" max="2" width="12.375" style="9" customWidth="1"/>
    <col min="3" max="3" width="14.875" style="9" customWidth="1"/>
    <col min="4" max="6" width="16.75390625" style="9" customWidth="1"/>
    <col min="7" max="7" width="13.375" style="9" customWidth="1"/>
    <col min="8" max="8" width="15.875" style="9" customWidth="1"/>
    <col min="9" max="9" width="14.125" style="9" customWidth="1"/>
    <col min="10" max="10" width="11.75390625" style="9" customWidth="1"/>
    <col min="11" max="11" width="11.375" style="9" customWidth="1"/>
    <col min="12" max="12" width="13.125" style="9" customWidth="1"/>
    <col min="13" max="16384" width="9.125" style="9" customWidth="1"/>
  </cols>
  <sheetData>
    <row r="1" spans="1:9" s="1" customFormat="1" ht="23.25" customHeight="1">
      <c r="A1" s="41" t="s">
        <v>11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7.25" customHeight="1">
      <c r="A2" s="42" t="s">
        <v>23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6.5" customHeight="1">
      <c r="A3" s="42" t="s">
        <v>22</v>
      </c>
      <c r="B3" s="42"/>
      <c r="C3" s="42"/>
      <c r="D3" s="42"/>
      <c r="E3" s="42"/>
      <c r="F3" s="42"/>
      <c r="G3" s="42"/>
      <c r="H3" s="42"/>
      <c r="I3" s="42"/>
    </row>
    <row r="4" spans="1:9" s="1" customFormat="1" ht="18" customHeight="1">
      <c r="A4" s="42" t="s">
        <v>37</v>
      </c>
      <c r="B4" s="42"/>
      <c r="C4" s="42"/>
      <c r="D4" s="42"/>
      <c r="E4" s="42"/>
      <c r="F4" s="42"/>
      <c r="G4" s="42"/>
      <c r="H4" s="42"/>
      <c r="I4" s="42"/>
    </row>
    <row r="5" spans="1:9" s="6" customFormat="1" ht="18.75" customHeight="1">
      <c r="A5" s="2"/>
      <c r="B5" s="2"/>
      <c r="C5" s="3"/>
      <c r="D5" s="3"/>
      <c r="E5" s="3"/>
      <c r="F5" s="3"/>
      <c r="G5" s="4"/>
      <c r="H5" s="4"/>
      <c r="I5" s="5" t="s">
        <v>0</v>
      </c>
    </row>
    <row r="6" spans="1:9" s="7" customFormat="1" ht="16.5" customHeight="1">
      <c r="A6" s="32" t="s">
        <v>1</v>
      </c>
      <c r="B6" s="32"/>
      <c r="C6" s="32"/>
      <c r="D6" s="29" t="s">
        <v>28</v>
      </c>
      <c r="E6" s="30" t="s">
        <v>29</v>
      </c>
      <c r="F6" s="30" t="s">
        <v>35</v>
      </c>
      <c r="G6" s="29" t="s">
        <v>2</v>
      </c>
      <c r="H6" s="30" t="s">
        <v>30</v>
      </c>
      <c r="I6" s="29" t="s">
        <v>34</v>
      </c>
    </row>
    <row r="7" spans="1:9" s="7" customFormat="1" ht="60.75" customHeight="1">
      <c r="A7" s="32"/>
      <c r="B7" s="32"/>
      <c r="C7" s="32"/>
      <c r="D7" s="29"/>
      <c r="E7" s="31"/>
      <c r="F7" s="31"/>
      <c r="G7" s="29"/>
      <c r="H7" s="31"/>
      <c r="I7" s="29"/>
    </row>
    <row r="8" spans="1:9" s="8" customFormat="1" ht="51.75" customHeight="1">
      <c r="A8" s="23" t="s">
        <v>31</v>
      </c>
      <c r="B8" s="33"/>
      <c r="C8" s="34"/>
      <c r="D8" s="13">
        <f>D35+D36</f>
        <v>454283.9</v>
      </c>
      <c r="E8" s="13">
        <f>E35+E36</f>
        <v>499121.206</v>
      </c>
      <c r="F8" s="13">
        <f>F35+F36</f>
        <v>343296.83475</v>
      </c>
      <c r="G8" s="13">
        <f>G35+G36</f>
        <v>336949.76947999996</v>
      </c>
      <c r="H8" s="13">
        <f>G8/F8*100</f>
        <v>98.15114366707687</v>
      </c>
      <c r="I8" s="14">
        <f>G8/E8*100</f>
        <v>67.50860621217524</v>
      </c>
    </row>
    <row r="9" spans="1:9" s="8" customFormat="1" ht="26.25" customHeight="1">
      <c r="A9" s="35" t="s">
        <v>33</v>
      </c>
      <c r="B9" s="36"/>
      <c r="C9" s="37"/>
      <c r="D9" s="13"/>
      <c r="E9" s="13"/>
      <c r="F9" s="13"/>
      <c r="G9" s="13"/>
      <c r="H9" s="13"/>
      <c r="I9" s="14"/>
    </row>
    <row r="10" spans="1:9" s="8" customFormat="1" ht="26.25" customHeight="1">
      <c r="A10" s="38" t="s">
        <v>32</v>
      </c>
      <c r="B10" s="39"/>
      <c r="C10" s="40"/>
      <c r="D10" s="13">
        <f>D32+D33+D34</f>
        <v>452042.5</v>
      </c>
      <c r="E10" s="13">
        <f>E32+E33+E34</f>
        <v>489338.136</v>
      </c>
      <c r="F10" s="13">
        <f>F32+F33+F34</f>
        <v>338143.03475</v>
      </c>
      <c r="G10" s="13">
        <f>G32+G33+G34</f>
        <v>334627.73912</v>
      </c>
      <c r="H10" s="13">
        <f>G10/F10*100</f>
        <v>98.96041163982603</v>
      </c>
      <c r="I10" s="14">
        <f aca="true" t="shared" si="0" ref="I10:I36">G10/E10*100</f>
        <v>68.38374418461429</v>
      </c>
    </row>
    <row r="11" spans="1:9" s="8" customFormat="1" ht="24.75" customHeight="1">
      <c r="A11" s="19" t="s">
        <v>3</v>
      </c>
      <c r="B11" s="19"/>
      <c r="C11" s="19"/>
      <c r="D11" s="13">
        <v>71053</v>
      </c>
      <c r="E11" s="13">
        <v>75978.7</v>
      </c>
      <c r="F11" s="13">
        <v>54235.064</v>
      </c>
      <c r="G11" s="13">
        <v>55937.75907</v>
      </c>
      <c r="H11" s="13">
        <f aca="true" t="shared" si="1" ref="H11:H36">G11/F11*100</f>
        <v>103.13947277724242</v>
      </c>
      <c r="I11" s="14">
        <f t="shared" si="0"/>
        <v>73.622948365792</v>
      </c>
    </row>
    <row r="12" spans="1:9" s="8" customFormat="1" ht="33.75" customHeight="1">
      <c r="A12" s="19" t="s">
        <v>19</v>
      </c>
      <c r="B12" s="19"/>
      <c r="C12" s="19"/>
      <c r="D12" s="13">
        <v>80</v>
      </c>
      <c r="E12" s="13">
        <v>87.8</v>
      </c>
      <c r="F12" s="13">
        <v>62.8</v>
      </c>
      <c r="G12" s="13">
        <v>85.992</v>
      </c>
      <c r="H12" s="13">
        <f t="shared" si="1"/>
        <v>136.9299363057325</v>
      </c>
      <c r="I12" s="14">
        <f t="shared" si="0"/>
        <v>97.94077448747154</v>
      </c>
    </row>
    <row r="13" spans="1:9" s="8" customFormat="1" ht="23.25" customHeight="1">
      <c r="A13" s="19" t="s">
        <v>4</v>
      </c>
      <c r="B13" s="19"/>
      <c r="C13" s="19"/>
      <c r="D13" s="13">
        <f>D14+D15+D16+D17</f>
        <v>36982.4</v>
      </c>
      <c r="E13" s="13">
        <f>E14+E15+E16+E17</f>
        <v>39136.8</v>
      </c>
      <c r="F13" s="13">
        <f>F14+F15+F16+F17</f>
        <v>29948.898</v>
      </c>
      <c r="G13" s="13">
        <f>G14+G15+G16+G17+G23</f>
        <v>31128.74306</v>
      </c>
      <c r="H13" s="13">
        <f t="shared" si="1"/>
        <v>103.93952745773818</v>
      </c>
      <c r="I13" s="14">
        <f t="shared" si="0"/>
        <v>79.53829403528137</v>
      </c>
    </row>
    <row r="14" spans="1:9" s="8" customFormat="1" ht="23.25" customHeight="1">
      <c r="A14" s="19" t="s">
        <v>5</v>
      </c>
      <c r="B14" s="19"/>
      <c r="C14" s="19"/>
      <c r="D14" s="13">
        <v>18100</v>
      </c>
      <c r="E14" s="13">
        <v>19142.6</v>
      </c>
      <c r="F14" s="13">
        <v>16542.352</v>
      </c>
      <c r="G14" s="13">
        <v>16574.20325</v>
      </c>
      <c r="H14" s="13">
        <f t="shared" si="1"/>
        <v>100.1925436600551</v>
      </c>
      <c r="I14" s="14">
        <f t="shared" si="0"/>
        <v>86.58282182148716</v>
      </c>
    </row>
    <row r="15" spans="1:9" s="8" customFormat="1" ht="33" customHeight="1">
      <c r="A15" s="19" t="s">
        <v>13</v>
      </c>
      <c r="B15" s="19"/>
      <c r="C15" s="19"/>
      <c r="D15" s="13">
        <v>85</v>
      </c>
      <c r="E15" s="13">
        <v>85</v>
      </c>
      <c r="F15" s="13">
        <v>56.81</v>
      </c>
      <c r="G15" s="13">
        <v>42.0645</v>
      </c>
      <c r="H15" s="13">
        <f t="shared" si="1"/>
        <v>74.04418236226017</v>
      </c>
      <c r="I15" s="14">
        <f t="shared" si="0"/>
        <v>49.48764705882353</v>
      </c>
    </row>
    <row r="16" spans="1:9" s="8" customFormat="1" ht="23.25" customHeight="1">
      <c r="A16" s="19" t="s">
        <v>14</v>
      </c>
      <c r="B16" s="19"/>
      <c r="C16" s="19"/>
      <c r="D16" s="13">
        <v>22</v>
      </c>
      <c r="E16" s="13">
        <v>22.2</v>
      </c>
      <c r="F16" s="13">
        <v>13.387</v>
      </c>
      <c r="G16" s="13">
        <v>17.71529</v>
      </c>
      <c r="H16" s="13">
        <f t="shared" si="1"/>
        <v>132.33203854485694</v>
      </c>
      <c r="I16" s="14">
        <f t="shared" si="0"/>
        <v>79.7986036036036</v>
      </c>
    </row>
    <row r="17" spans="1:9" s="8" customFormat="1" ht="23.25" customHeight="1">
      <c r="A17" s="19" t="s">
        <v>8</v>
      </c>
      <c r="B17" s="19"/>
      <c r="C17" s="19"/>
      <c r="D17" s="13">
        <f>SUM(D18:D22)</f>
        <v>18775.4</v>
      </c>
      <c r="E17" s="13">
        <f>SUM(E18:E22)</f>
        <v>19887</v>
      </c>
      <c r="F17" s="13">
        <f>SUM(F18:F22)</f>
        <v>13336.349</v>
      </c>
      <c r="G17" s="13">
        <f>SUM(G18:G22)</f>
        <v>14499.16602</v>
      </c>
      <c r="H17" s="13">
        <f t="shared" si="1"/>
        <v>108.7191555949833</v>
      </c>
      <c r="I17" s="14">
        <f t="shared" si="0"/>
        <v>72.9077589379997</v>
      </c>
    </row>
    <row r="18" spans="1:9" s="8" customFormat="1" ht="27" customHeight="1">
      <c r="A18" s="26" t="s">
        <v>9</v>
      </c>
      <c r="B18" s="26"/>
      <c r="C18" s="26"/>
      <c r="D18" s="13">
        <v>17224</v>
      </c>
      <c r="E18" s="18">
        <v>18257.7</v>
      </c>
      <c r="F18" s="13">
        <v>12380.544</v>
      </c>
      <c r="G18" s="13">
        <v>13100.20588</v>
      </c>
      <c r="H18" s="13">
        <f t="shared" si="1"/>
        <v>105.81284538062302</v>
      </c>
      <c r="I18" s="14">
        <f t="shared" si="0"/>
        <v>71.75167671722068</v>
      </c>
    </row>
    <row r="19" spans="1:9" s="8" customFormat="1" ht="45" customHeight="1">
      <c r="A19" s="26" t="s">
        <v>10</v>
      </c>
      <c r="B19" s="26"/>
      <c r="C19" s="26"/>
      <c r="D19" s="13">
        <v>1426.4</v>
      </c>
      <c r="E19" s="13">
        <v>1498.1</v>
      </c>
      <c r="F19" s="13">
        <v>906.18</v>
      </c>
      <c r="G19" s="13">
        <v>1322.25185</v>
      </c>
      <c r="H19" s="13">
        <f t="shared" si="1"/>
        <v>145.9149230837141</v>
      </c>
      <c r="I19" s="14">
        <f t="shared" si="0"/>
        <v>88.26192176757228</v>
      </c>
    </row>
    <row r="20" spans="1:9" s="8" customFormat="1" ht="0.75" customHeight="1" hidden="1">
      <c r="A20" s="26"/>
      <c r="B20" s="26"/>
      <c r="C20" s="26"/>
      <c r="D20" s="13"/>
      <c r="E20" s="13"/>
      <c r="F20" s="13"/>
      <c r="G20" s="13"/>
      <c r="H20" s="13" t="e">
        <f t="shared" si="1"/>
        <v>#DIV/0!</v>
      </c>
      <c r="I20" s="14" t="e">
        <f t="shared" si="0"/>
        <v>#DIV/0!</v>
      </c>
    </row>
    <row r="21" spans="1:9" s="8" customFormat="1" ht="20.25" customHeight="1" hidden="1">
      <c r="A21" s="19"/>
      <c r="B21" s="19"/>
      <c r="C21" s="19"/>
      <c r="D21" s="13"/>
      <c r="E21" s="13"/>
      <c r="F21" s="13"/>
      <c r="G21" s="13"/>
      <c r="H21" s="13" t="e">
        <f t="shared" si="1"/>
        <v>#DIV/0!</v>
      </c>
      <c r="I21" s="14" t="e">
        <f t="shared" si="0"/>
        <v>#DIV/0!</v>
      </c>
    </row>
    <row r="22" spans="1:9" s="8" customFormat="1" ht="22.5" customHeight="1">
      <c r="A22" s="20" t="s">
        <v>20</v>
      </c>
      <c r="B22" s="21"/>
      <c r="C22" s="22"/>
      <c r="D22" s="13">
        <v>125</v>
      </c>
      <c r="E22" s="13">
        <v>131.2</v>
      </c>
      <c r="F22" s="13">
        <v>49.625</v>
      </c>
      <c r="G22" s="13">
        <v>76.70829</v>
      </c>
      <c r="H22" s="13">
        <f t="shared" si="1"/>
        <v>154.5758992443325</v>
      </c>
      <c r="I22" s="14">
        <f t="shared" si="0"/>
        <v>58.46668445121952</v>
      </c>
    </row>
    <row r="23" spans="1:9" s="8" customFormat="1" ht="35.25" customHeight="1">
      <c r="A23" s="20" t="s">
        <v>36</v>
      </c>
      <c r="B23" s="27"/>
      <c r="C23" s="28"/>
      <c r="D23" s="13"/>
      <c r="E23" s="13"/>
      <c r="F23" s="13"/>
      <c r="G23" s="13">
        <v>-4.406</v>
      </c>
      <c r="H23" s="13"/>
      <c r="I23" s="14"/>
    </row>
    <row r="24" spans="1:9" s="8" customFormat="1" ht="35.25" customHeight="1">
      <c r="A24" s="23" t="s">
        <v>26</v>
      </c>
      <c r="B24" s="24"/>
      <c r="C24" s="25"/>
      <c r="D24" s="13"/>
      <c r="E24" s="13">
        <v>703.6</v>
      </c>
      <c r="F24" s="13">
        <v>703.6</v>
      </c>
      <c r="G24" s="13">
        <v>732.399</v>
      </c>
      <c r="H24" s="13">
        <f t="shared" si="1"/>
        <v>104.09309266628766</v>
      </c>
      <c r="I24" s="14">
        <f t="shared" si="0"/>
        <v>104.09309266628766</v>
      </c>
    </row>
    <row r="25" spans="1:9" s="8" customFormat="1" ht="36" customHeight="1">
      <c r="A25" s="23" t="s">
        <v>27</v>
      </c>
      <c r="B25" s="24"/>
      <c r="C25" s="25"/>
      <c r="D25" s="13"/>
      <c r="E25" s="13">
        <v>2663.839</v>
      </c>
      <c r="F25" s="13">
        <v>2663.839</v>
      </c>
      <c r="G25" s="13">
        <v>2683.714</v>
      </c>
      <c r="H25" s="13">
        <f t="shared" si="1"/>
        <v>100.7461036496575</v>
      </c>
      <c r="I25" s="14">
        <f t="shared" si="0"/>
        <v>100.7461036496575</v>
      </c>
    </row>
    <row r="26" spans="1:9" s="8" customFormat="1" ht="37.5" customHeight="1">
      <c r="A26" s="19" t="s">
        <v>6</v>
      </c>
      <c r="B26" s="19"/>
      <c r="C26" s="19"/>
      <c r="D26" s="13">
        <v>28500</v>
      </c>
      <c r="E26" s="13">
        <v>28500</v>
      </c>
      <c r="F26" s="13">
        <v>14084.175</v>
      </c>
      <c r="G26" s="13">
        <v>14205.9376</v>
      </c>
      <c r="H26" s="13">
        <f t="shared" si="1"/>
        <v>100.8645348414089</v>
      </c>
      <c r="I26" s="14">
        <f t="shared" si="0"/>
        <v>49.8453950877193</v>
      </c>
    </row>
    <row r="27" spans="1:9" s="8" customFormat="1" ht="23.25" customHeight="1" hidden="1">
      <c r="A27" s="19"/>
      <c r="B27" s="19"/>
      <c r="C27" s="19"/>
      <c r="D27" s="13"/>
      <c r="E27" s="13"/>
      <c r="F27" s="13"/>
      <c r="G27" s="13"/>
      <c r="H27" s="13" t="e">
        <f t="shared" si="1"/>
        <v>#DIV/0!</v>
      </c>
      <c r="I27" s="14" t="e">
        <f t="shared" si="0"/>
        <v>#DIV/0!</v>
      </c>
    </row>
    <row r="28" spans="1:9" s="8" customFormat="1" ht="54.75" customHeight="1">
      <c r="A28" s="19" t="s">
        <v>18</v>
      </c>
      <c r="B28" s="19"/>
      <c r="C28" s="19"/>
      <c r="D28" s="13">
        <v>800</v>
      </c>
      <c r="E28" s="13">
        <v>867.1</v>
      </c>
      <c r="F28" s="13">
        <v>597.08</v>
      </c>
      <c r="G28" s="13">
        <v>610.92086</v>
      </c>
      <c r="H28" s="13">
        <f t="shared" si="1"/>
        <v>102.31809137803978</v>
      </c>
      <c r="I28" s="14">
        <f t="shared" si="0"/>
        <v>70.45564064121784</v>
      </c>
    </row>
    <row r="29" spans="1:9" s="8" customFormat="1" ht="23.25" customHeight="1">
      <c r="A29" s="19" t="s">
        <v>15</v>
      </c>
      <c r="B29" s="19"/>
      <c r="C29" s="19"/>
      <c r="D29" s="13">
        <v>670</v>
      </c>
      <c r="E29" s="13">
        <v>670</v>
      </c>
      <c r="F29" s="13">
        <v>170.564</v>
      </c>
      <c r="G29" s="13">
        <v>110.01963</v>
      </c>
      <c r="H29" s="13">
        <f t="shared" si="1"/>
        <v>64.50342979761263</v>
      </c>
      <c r="I29" s="14">
        <f t="shared" si="0"/>
        <v>16.420840298507464</v>
      </c>
    </row>
    <row r="30" spans="1:9" s="8" customFormat="1" ht="21.75" customHeight="1">
      <c r="A30" s="19" t="s">
        <v>16</v>
      </c>
      <c r="B30" s="19"/>
      <c r="C30" s="19"/>
      <c r="D30" s="13">
        <v>2686</v>
      </c>
      <c r="E30" s="13">
        <v>3482.939</v>
      </c>
      <c r="F30" s="13">
        <v>2568.812</v>
      </c>
      <c r="G30" s="13">
        <v>2805.20412</v>
      </c>
      <c r="H30" s="13">
        <f t="shared" si="1"/>
        <v>109.20239083280521</v>
      </c>
      <c r="I30" s="14">
        <f t="shared" si="0"/>
        <v>80.5412934306343</v>
      </c>
    </row>
    <row r="31" spans="1:9" s="8" customFormat="1" ht="0.75" customHeight="1" hidden="1">
      <c r="A31" s="15"/>
      <c r="B31" s="15"/>
      <c r="C31" s="15"/>
      <c r="D31" s="13"/>
      <c r="E31" s="13"/>
      <c r="F31" s="13"/>
      <c r="G31" s="13">
        <f>G11+G12+G13+G26+G27+G28+G29</f>
        <v>102079.37222</v>
      </c>
      <c r="H31" s="13" t="e">
        <f t="shared" si="1"/>
        <v>#DIV/0!</v>
      </c>
      <c r="I31" s="14" t="e">
        <f t="shared" si="0"/>
        <v>#DIV/0!</v>
      </c>
    </row>
    <row r="32" spans="1:9" s="8" customFormat="1" ht="23.25" customHeight="1">
      <c r="A32" s="19" t="s">
        <v>17</v>
      </c>
      <c r="B32" s="19"/>
      <c r="C32" s="19"/>
      <c r="D32" s="13">
        <f>D11+D12+D13+D26+D28+D29+D30</f>
        <v>140771.4</v>
      </c>
      <c r="E32" s="13">
        <f>E11+E12+E13+E24+E25+E26+E28+E29+E30</f>
        <v>152090.77800000002</v>
      </c>
      <c r="F32" s="13">
        <f>F11+F12+F13+F24+F25+F26+F28+F29+F30</f>
        <v>105034.83200000001</v>
      </c>
      <c r="G32" s="13">
        <f>G11+G12+G13+G24+G25+G26+G28+G29+G30</f>
        <v>108300.68934000001</v>
      </c>
      <c r="H32" s="13">
        <f t="shared" si="1"/>
        <v>103.10930886241623</v>
      </c>
      <c r="I32" s="14">
        <f t="shared" si="0"/>
        <v>71.20792645297665</v>
      </c>
    </row>
    <row r="33" spans="1:9" s="8" customFormat="1" ht="23.25" customHeight="1">
      <c r="A33" s="19" t="s">
        <v>21</v>
      </c>
      <c r="B33" s="19"/>
      <c r="C33" s="19"/>
      <c r="D33" s="13">
        <v>20077.6</v>
      </c>
      <c r="E33" s="13">
        <v>20077.6</v>
      </c>
      <c r="F33" s="13">
        <v>13385.2</v>
      </c>
      <c r="G33" s="13">
        <v>13385.2</v>
      </c>
      <c r="H33" s="13">
        <f t="shared" si="1"/>
        <v>100</v>
      </c>
      <c r="I33" s="14">
        <f t="shared" si="0"/>
        <v>66.66733075666416</v>
      </c>
    </row>
    <row r="34" spans="1:9" s="8" customFormat="1" ht="23.25" customHeight="1">
      <c r="A34" s="19" t="s">
        <v>12</v>
      </c>
      <c r="B34" s="19"/>
      <c r="C34" s="19"/>
      <c r="D34" s="13">
        <v>291193.5</v>
      </c>
      <c r="E34" s="13">
        <v>317169.758</v>
      </c>
      <c r="F34" s="13">
        <v>219723.00275</v>
      </c>
      <c r="G34" s="13">
        <v>212941.84978</v>
      </c>
      <c r="H34" s="13">
        <f t="shared" si="1"/>
        <v>96.91377193779041</v>
      </c>
      <c r="I34" s="14">
        <f t="shared" si="0"/>
        <v>67.13813168152053</v>
      </c>
    </row>
    <row r="35" spans="1:9" s="8" customFormat="1" ht="23.25" customHeight="1">
      <c r="A35" s="19" t="s">
        <v>7</v>
      </c>
      <c r="B35" s="19"/>
      <c r="C35" s="19"/>
      <c r="D35" s="13">
        <f>D32+D33+D34</f>
        <v>452042.5</v>
      </c>
      <c r="E35" s="13">
        <f>E32+E33+E34</f>
        <v>489338.136</v>
      </c>
      <c r="F35" s="13">
        <f>F32+F33+F34</f>
        <v>338143.03475</v>
      </c>
      <c r="G35" s="13">
        <f>G32+G33+G34</f>
        <v>334627.73912</v>
      </c>
      <c r="H35" s="13">
        <f t="shared" si="1"/>
        <v>98.96041163982603</v>
      </c>
      <c r="I35" s="14">
        <f t="shared" si="0"/>
        <v>68.38374418461429</v>
      </c>
    </row>
    <row r="36" spans="1:9" s="8" customFormat="1" ht="36.75" customHeight="1">
      <c r="A36" s="19" t="s">
        <v>25</v>
      </c>
      <c r="B36" s="19"/>
      <c r="C36" s="19"/>
      <c r="D36" s="13">
        <v>2241.4</v>
      </c>
      <c r="E36" s="13">
        <v>9783.07</v>
      </c>
      <c r="F36" s="13">
        <v>5153.8</v>
      </c>
      <c r="G36" s="13">
        <v>2322.03036</v>
      </c>
      <c r="H36" s="13">
        <f t="shared" si="1"/>
        <v>45.05472389304979</v>
      </c>
      <c r="I36" s="14">
        <f t="shared" si="0"/>
        <v>23.735191100544107</v>
      </c>
    </row>
    <row r="37" spans="7:8" s="10" customFormat="1" ht="14.25">
      <c r="G37" s="11"/>
      <c r="H37" s="11"/>
    </row>
    <row r="38" ht="15.75">
      <c r="A38" s="12" t="s">
        <v>24</v>
      </c>
    </row>
    <row r="39" ht="12.75">
      <c r="A39" s="17" t="s">
        <v>38</v>
      </c>
    </row>
    <row r="40" ht="12.75">
      <c r="A40" s="16"/>
    </row>
  </sheetData>
  <sheetProtection/>
  <mergeCells count="39">
    <mergeCell ref="A10:C10"/>
    <mergeCell ref="A1:I1"/>
    <mergeCell ref="A2:I2"/>
    <mergeCell ref="A3:I3"/>
    <mergeCell ref="A4:I4"/>
    <mergeCell ref="I6:I7"/>
    <mergeCell ref="E6:E7"/>
    <mergeCell ref="F6:F7"/>
    <mergeCell ref="H6:H7"/>
    <mergeCell ref="A25:C25"/>
    <mergeCell ref="A16:C16"/>
    <mergeCell ref="D6:D7"/>
    <mergeCell ref="G6:G7"/>
    <mergeCell ref="A6:C7"/>
    <mergeCell ref="A8:C8"/>
    <mergeCell ref="A9:C9"/>
    <mergeCell ref="A11:C11"/>
    <mergeCell ref="A13:C13"/>
    <mergeCell ref="A12:C12"/>
    <mergeCell ref="A14:C14"/>
    <mergeCell ref="A17:C17"/>
    <mergeCell ref="A15:C15"/>
    <mergeCell ref="A30:C30"/>
    <mergeCell ref="A18:C18"/>
    <mergeCell ref="A19:C19"/>
    <mergeCell ref="A20:C20"/>
    <mergeCell ref="A23:C23"/>
    <mergeCell ref="A26:C26"/>
    <mergeCell ref="A27:C27"/>
    <mergeCell ref="A21:C21"/>
    <mergeCell ref="A22:C22"/>
    <mergeCell ref="A36:C36"/>
    <mergeCell ref="A35:C35"/>
    <mergeCell ref="A33:C33"/>
    <mergeCell ref="A32:C32"/>
    <mergeCell ref="A34:C34"/>
    <mergeCell ref="A29:C29"/>
    <mergeCell ref="A28:C28"/>
    <mergeCell ref="A24:C2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59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207upr</cp:lastModifiedBy>
  <cp:lastPrinted>2017-09-01T07:37:37Z</cp:lastPrinted>
  <dcterms:created xsi:type="dcterms:W3CDTF">2015-04-02T08:30:23Z</dcterms:created>
  <dcterms:modified xsi:type="dcterms:W3CDTF">2017-09-04T07:19:27Z</dcterms:modified>
  <cp:category/>
  <cp:version/>
  <cp:contentType/>
  <cp:contentStatus/>
</cp:coreProperties>
</file>