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>
    <definedName name="_xlnm.Print_Area" localSheetId="0">'Лист1'!$A$1:$I$39</definedName>
  </definedNames>
  <calcPr fullCalcOnLoad="1"/>
</workbook>
</file>

<file path=xl/sharedStrings.xml><?xml version="1.0" encoding="utf-8"?>
<sst xmlns="http://schemas.openxmlformats.org/spreadsheetml/2006/main" count="40" uniqueCount="40">
  <si>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</si>
  <si>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</si>
  <si>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</si>
  <si>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</si>
  <si>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</si>
  <si>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</si>
  <si>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</si>
  <si>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</si>
  <si>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</si>
  <si>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</si>
  <si>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</si>
  <si>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</si>
  <si>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</si>
  <si>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</si>
  <si>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</si>
  <si>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</si>
  <si>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</si>
  <si>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</si>
  <si>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</si>
  <si>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2.Дотації</t>
  </si>
  <si>
    <t>м. Первомайська</t>
  </si>
  <si>
    <t xml:space="preserve">про стан надходженя доходів до міського бюджету </t>
  </si>
  <si>
    <t>Начальник фінансового управління                                                                     С.М. Шугуров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</si>
  <si>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</si>
  <si>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</si>
  <si>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</si>
  <si>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</si>
  <si>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</si>
  <si>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1.Доходи міського бюджету ( загальний та спеціальний фонд)</t>
  </si>
  <si>
    <t>Загальний фонд</t>
  </si>
  <si>
    <t xml:space="preserve">у тому числі:   </t>
  </si>
  <si>
    <t>% виконання уточненого річного плану</t>
  </si>
  <si>
    <t>збір за провадження деяких видів підприємницбкох діяльності</t>
  </si>
  <si>
    <t>Затверджений план на рік  з урахуванням змін</t>
  </si>
  <si>
    <t>% виконання річного плану  з урахуванням змін</t>
  </si>
  <si>
    <t>транспортний податок з юридичних осіб</t>
  </si>
  <si>
    <t>Разом по податках і зборах</t>
  </si>
  <si>
    <t>Нєдєлкова 54684</t>
  </si>
  <si>
    <t>транспортний податок з фізичних осіб</t>
  </si>
  <si>
    <t>станом на 01.12.2018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</si>
</sst>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8"/>
      <name val="Arial Cyr"/>
      <family val="0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80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180" fontId="51" fillId="0" borderId="10" xfId="0" applyNumberFormat="1" applyFont="1" applyFill="1" applyBorder="1" applyAlignment="1">
      <alignment horizontal="center" vertical="center" wrapText="1"/>
    </xf>
    <xf numFmtId="180" fontId="5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40" zoomScaleNormal="140" zoomScalePageLayoutView="0" workbookViewId="0" topLeftCell="A1">
      <selection activeCell="G6" sqref="G6:G37"/>
    </sheetView>
  </sheetViews>
  <sheetFormatPr defaultColWidth="9.00390625" defaultRowHeight="12.75"/>
  <cols>
    <col min="1" max="1" width="19.375" style="9" customWidth="1"/>
    <col min="2" max="2" width="12.375" style="9" customWidth="1"/>
    <col min="3" max="3" width="14.875" style="9" customWidth="1"/>
    <col min="4" max="4" width="16.375" style="9" customWidth="1"/>
    <col min="5" max="5" width="16.75390625" style="9" hidden="1" customWidth="1"/>
    <col min="6" max="6" width="14.25390625" style="9" customWidth="1"/>
    <col min="7" max="7" width="15.875" style="9" customWidth="1"/>
    <col min="8" max="8" width="15.75390625" style="9" customWidth="1"/>
    <col min="9" max="9" width="14.125" style="9" hidden="1" customWidth="1"/>
    <col min="10" max="10" width="11.75390625" style="9" customWidth="1"/>
    <col min="11" max="11" width="11.375" style="9" customWidth="1"/>
    <col min="12" max="12" width="13.125" style="9" customWidth="1"/>
    <col min="13" max="16384" width="9.125" style="9" customWidth="1"/>
  </cols>
  <sheetData>
    <row r="1" spans="1:9" s="1" customFormat="1" ht="23.25" customHeight="1">
      <c r="A1" s="24" t="s">
        <v>11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7.25" customHeight="1">
      <c r="A2" s="25" t="s">
        <v>21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6.5" customHeight="1">
      <c r="A3" s="25" t="s">
        <v>20</v>
      </c>
      <c r="B3" s="25"/>
      <c r="C3" s="25"/>
      <c r="D3" s="25"/>
      <c r="E3" s="25"/>
      <c r="F3" s="25"/>
      <c r="G3" s="25"/>
      <c r="H3" s="25"/>
      <c r="I3" s="25"/>
    </row>
    <row r="4" spans="1:9" s="1" customFormat="1" ht="18" customHeight="1">
      <c r="A4" s="25" t="s">
        <v>39</v>
      </c>
      <c r="B4" s="25"/>
      <c r="C4" s="25"/>
      <c r="D4" s="25"/>
      <c r="E4" s="25"/>
      <c r="F4" s="25"/>
      <c r="G4" s="25"/>
      <c r="H4" s="25"/>
      <c r="I4" s="25"/>
    </row>
    <row r="5" spans="1:9" s="6" customFormat="1" ht="18.75" customHeight="1">
      <c r="A5" s="2"/>
      <c r="B5" s="2"/>
      <c r="C5" s="3"/>
      <c r="D5" s="3"/>
      <c r="E5" s="3"/>
      <c r="F5" s="3"/>
      <c r="G5" s="4"/>
      <c r="H5" s="4"/>
      <c r="I5" s="5" t="s">
        <v>0</v>
      </c>
    </row>
    <row r="6" spans="1:9" s="7" customFormat="1" ht="16.5" customHeight="1">
      <c r="A6" s="33" t="s">
        <v>1</v>
      </c>
      <c r="B6" s="33"/>
      <c r="C6" s="33"/>
      <c r="D6" s="26" t="s">
        <v>26</v>
      </c>
      <c r="E6" s="27" t="s">
        <v>27</v>
      </c>
      <c r="F6" s="26" t="s">
        <v>33</v>
      </c>
      <c r="G6" s="42" t="s">
        <v>2</v>
      </c>
      <c r="H6" s="27" t="s">
        <v>34</v>
      </c>
      <c r="I6" s="26" t="s">
        <v>31</v>
      </c>
    </row>
    <row r="7" spans="1:9" s="7" customFormat="1" ht="60.75" customHeight="1">
      <c r="A7" s="33"/>
      <c r="B7" s="33"/>
      <c r="C7" s="33"/>
      <c r="D7" s="26"/>
      <c r="E7" s="28"/>
      <c r="F7" s="26"/>
      <c r="G7" s="42"/>
      <c r="H7" s="28"/>
      <c r="I7" s="26"/>
    </row>
    <row r="8" spans="1:9" s="8" customFormat="1" ht="51.75" customHeight="1">
      <c r="A8" s="29" t="s">
        <v>28</v>
      </c>
      <c r="B8" s="34"/>
      <c r="C8" s="35"/>
      <c r="D8" s="11">
        <v>596308.782</v>
      </c>
      <c r="E8" s="11">
        <f>E36+E37</f>
        <v>534397.458</v>
      </c>
      <c r="F8" s="11">
        <v>599506.328</v>
      </c>
      <c r="G8" s="43">
        <v>490882.281</v>
      </c>
      <c r="H8" s="11">
        <f>G8/F8*100</f>
        <v>81.8810841643026</v>
      </c>
      <c r="I8" s="12"/>
    </row>
    <row r="9" spans="1:9" s="8" customFormat="1" ht="16.5" customHeight="1">
      <c r="A9" s="36" t="s">
        <v>30</v>
      </c>
      <c r="B9" s="37"/>
      <c r="C9" s="38"/>
      <c r="D9" s="11"/>
      <c r="E9" s="11"/>
      <c r="F9" s="11"/>
      <c r="G9" s="43"/>
      <c r="H9" s="11"/>
      <c r="I9" s="12"/>
    </row>
    <row r="10" spans="1:9" s="8" customFormat="1" ht="23.25" customHeight="1">
      <c r="A10" s="21" t="s">
        <v>29</v>
      </c>
      <c r="B10" s="22"/>
      <c r="C10" s="23"/>
      <c r="D10" s="11">
        <f>D33+D34+D35</f>
        <v>582275.62</v>
      </c>
      <c r="E10" s="11">
        <f>E33+E34+E35</f>
        <v>526955.358</v>
      </c>
      <c r="F10" s="11">
        <f>F33+F34+F35</f>
        <v>587975.9</v>
      </c>
      <c r="G10" s="43">
        <f>G33+G34+G35</f>
        <v>514691.01292</v>
      </c>
      <c r="H10" s="11">
        <f aca="true" t="shared" si="0" ref="H10:H37">G10/F10*100</f>
        <v>87.53607297850132</v>
      </c>
      <c r="I10" s="12"/>
    </row>
    <row r="11" spans="1:9" s="8" customFormat="1" ht="24.75" customHeight="1">
      <c r="A11" s="32" t="s">
        <v>3</v>
      </c>
      <c r="B11" s="32"/>
      <c r="C11" s="32"/>
      <c r="D11" s="11">
        <v>111843.7</v>
      </c>
      <c r="E11" s="11">
        <v>86968.8</v>
      </c>
      <c r="F11" s="11">
        <v>111843.7</v>
      </c>
      <c r="G11" s="43">
        <v>96004.81672</v>
      </c>
      <c r="H11" s="11">
        <f t="shared" si="0"/>
        <v>85.83837687773206</v>
      </c>
      <c r="I11" s="12"/>
    </row>
    <row r="12" spans="1:9" s="8" customFormat="1" ht="33.75" customHeight="1">
      <c r="A12" s="32" t="s">
        <v>18</v>
      </c>
      <c r="B12" s="32"/>
      <c r="C12" s="32"/>
      <c r="D12" s="11">
        <v>88</v>
      </c>
      <c r="E12" s="11">
        <v>87.8</v>
      </c>
      <c r="F12" s="11">
        <v>88</v>
      </c>
      <c r="G12" s="43">
        <v>50.663</v>
      </c>
      <c r="H12" s="11">
        <f t="shared" si="0"/>
        <v>57.57159090909091</v>
      </c>
      <c r="I12" s="12"/>
    </row>
    <row r="13" spans="1:9" s="8" customFormat="1" ht="23.25" customHeight="1">
      <c r="A13" s="32" t="s">
        <v>4</v>
      </c>
      <c r="B13" s="32"/>
      <c r="C13" s="32"/>
      <c r="D13" s="11">
        <f>D14+D15+D16+D17</f>
        <v>47313.3</v>
      </c>
      <c r="E13" s="11">
        <f>E14+E15+E16+E17</f>
        <v>42656.7</v>
      </c>
      <c r="F13" s="11">
        <f>F14+F15+F16+F17</f>
        <v>47313.3</v>
      </c>
      <c r="G13" s="43">
        <f>G14+G15+G16+G17+G24</f>
        <v>45651.94992</v>
      </c>
      <c r="H13" s="11">
        <f t="shared" si="0"/>
        <v>96.48861931000373</v>
      </c>
      <c r="I13" s="12"/>
    </row>
    <row r="14" spans="1:9" s="8" customFormat="1" ht="23.25" customHeight="1">
      <c r="A14" s="32" t="s">
        <v>5</v>
      </c>
      <c r="B14" s="32"/>
      <c r="C14" s="32"/>
      <c r="D14" s="11">
        <v>24208.1</v>
      </c>
      <c r="E14" s="11">
        <v>21428.6</v>
      </c>
      <c r="F14" s="11">
        <v>24208.1</v>
      </c>
      <c r="G14" s="43">
        <v>25306.114</v>
      </c>
      <c r="H14" s="11">
        <f t="shared" si="0"/>
        <v>104.53572977639718</v>
      </c>
      <c r="I14" s="12"/>
    </row>
    <row r="15" spans="1:9" s="8" customFormat="1" ht="33" customHeight="1">
      <c r="A15" s="32" t="s">
        <v>13</v>
      </c>
      <c r="B15" s="32"/>
      <c r="C15" s="32"/>
      <c r="D15" s="11">
        <v>104.4</v>
      </c>
      <c r="E15" s="11">
        <v>73.3</v>
      </c>
      <c r="F15" s="11">
        <v>104.4</v>
      </c>
      <c r="G15" s="43">
        <v>92.466</v>
      </c>
      <c r="H15" s="11">
        <f t="shared" si="0"/>
        <v>88.56896551724137</v>
      </c>
      <c r="I15" s="12"/>
    </row>
    <row r="16" spans="1:9" s="8" customFormat="1" ht="23.25" customHeight="1">
      <c r="A16" s="32" t="s">
        <v>14</v>
      </c>
      <c r="B16" s="32"/>
      <c r="C16" s="32"/>
      <c r="D16" s="11">
        <v>28</v>
      </c>
      <c r="E16" s="11">
        <v>22.2</v>
      </c>
      <c r="F16" s="11">
        <v>28</v>
      </c>
      <c r="G16" s="43">
        <v>32.98492</v>
      </c>
      <c r="H16" s="11">
        <f t="shared" si="0"/>
        <v>117.80328571428574</v>
      </c>
      <c r="I16" s="12"/>
    </row>
    <row r="17" spans="1:9" s="8" customFormat="1" ht="23.25" customHeight="1">
      <c r="A17" s="32" t="s">
        <v>8</v>
      </c>
      <c r="B17" s="32"/>
      <c r="C17" s="32"/>
      <c r="D17" s="11">
        <f>SUM(D18:D23)</f>
        <v>22972.8</v>
      </c>
      <c r="E17" s="11">
        <f>SUM(E18:E23)</f>
        <v>21132.600000000002</v>
      </c>
      <c r="F17" s="11">
        <f>SUM(F18:F23)</f>
        <v>22972.8</v>
      </c>
      <c r="G17" s="43">
        <f>SUM(G18:G23)</f>
        <v>20220.285</v>
      </c>
      <c r="H17" s="11">
        <f t="shared" si="0"/>
        <v>88.01837390305056</v>
      </c>
      <c r="I17" s="12"/>
    </row>
    <row r="18" spans="1:9" s="8" customFormat="1" ht="27" customHeight="1">
      <c r="A18" s="39" t="s">
        <v>9</v>
      </c>
      <c r="B18" s="39"/>
      <c r="C18" s="39"/>
      <c r="D18" s="11">
        <v>19335.2</v>
      </c>
      <c r="E18" s="16">
        <v>18969.7</v>
      </c>
      <c r="F18" s="11">
        <v>19335.2</v>
      </c>
      <c r="G18" s="43">
        <v>15623.457</v>
      </c>
      <c r="H18" s="11">
        <f t="shared" si="0"/>
        <v>80.80318279614383</v>
      </c>
      <c r="I18" s="12"/>
    </row>
    <row r="19" spans="1:9" s="8" customFormat="1" ht="36" customHeight="1">
      <c r="A19" s="39" t="s">
        <v>10</v>
      </c>
      <c r="B19" s="39"/>
      <c r="C19" s="39"/>
      <c r="D19" s="11">
        <v>3312.6</v>
      </c>
      <c r="E19" s="11">
        <v>1976.7</v>
      </c>
      <c r="F19" s="11">
        <v>3312.6</v>
      </c>
      <c r="G19" s="43">
        <v>4370.227</v>
      </c>
      <c r="H19" s="11">
        <f t="shared" si="0"/>
        <v>131.92739841816098</v>
      </c>
      <c r="I19" s="12"/>
    </row>
    <row r="20" spans="1:9" s="8" customFormat="1" ht="0.75" customHeight="1" hidden="1">
      <c r="A20" s="39"/>
      <c r="B20" s="39"/>
      <c r="C20" s="39"/>
      <c r="D20" s="11"/>
      <c r="E20" s="11"/>
      <c r="F20" s="11"/>
      <c r="G20" s="43"/>
      <c r="H20" s="11" t="e">
        <f t="shared" si="0"/>
        <v>#DIV/0!</v>
      </c>
      <c r="I20" s="12"/>
    </row>
    <row r="21" spans="1:9" s="8" customFormat="1" ht="20.25" customHeight="1" hidden="1">
      <c r="A21" s="32"/>
      <c r="B21" s="32"/>
      <c r="C21" s="32"/>
      <c r="D21" s="11"/>
      <c r="E21" s="11"/>
      <c r="F21" s="11"/>
      <c r="G21" s="43"/>
      <c r="H21" s="11" t="e">
        <f t="shared" si="0"/>
        <v>#DIV/0!</v>
      </c>
      <c r="I21" s="12"/>
    </row>
    <row r="22" spans="1:9" s="8" customFormat="1" ht="21.75" customHeight="1">
      <c r="A22" s="18" t="s">
        <v>38</v>
      </c>
      <c r="B22" s="19"/>
      <c r="C22" s="20"/>
      <c r="D22" s="11">
        <v>325</v>
      </c>
      <c r="E22" s="11">
        <v>186.2</v>
      </c>
      <c r="F22" s="11">
        <v>325</v>
      </c>
      <c r="G22" s="43">
        <v>207.51</v>
      </c>
      <c r="H22" s="11">
        <f t="shared" si="0"/>
        <v>63.84923076923077</v>
      </c>
      <c r="I22" s="12"/>
    </row>
    <row r="23" spans="1:9" s="8" customFormat="1" ht="37.5" customHeight="1">
      <c r="A23" s="18" t="s">
        <v>35</v>
      </c>
      <c r="B23" s="19"/>
      <c r="C23" s="20"/>
      <c r="D23" s="11"/>
      <c r="E23" s="11"/>
      <c r="F23" s="11"/>
      <c r="G23" s="43">
        <v>19.091</v>
      </c>
      <c r="H23" s="11"/>
      <c r="I23" s="12"/>
    </row>
    <row r="24" spans="1:9" s="8" customFormat="1" ht="36" customHeight="1">
      <c r="A24" s="18" t="s">
        <v>32</v>
      </c>
      <c r="B24" s="40"/>
      <c r="C24" s="41"/>
      <c r="D24" s="11"/>
      <c r="E24" s="11"/>
      <c r="F24" s="11"/>
      <c r="G24" s="43">
        <v>0.1</v>
      </c>
      <c r="H24" s="11"/>
      <c r="I24" s="12"/>
    </row>
    <row r="25" spans="1:9" s="8" customFormat="1" ht="35.25" customHeight="1">
      <c r="A25" s="29" t="s">
        <v>24</v>
      </c>
      <c r="B25" s="30"/>
      <c r="C25" s="31"/>
      <c r="D25" s="11">
        <v>1600</v>
      </c>
      <c r="E25" s="11">
        <v>1143.6</v>
      </c>
      <c r="F25" s="11">
        <v>1600</v>
      </c>
      <c r="G25" s="43">
        <v>1513.25588</v>
      </c>
      <c r="H25" s="11">
        <f t="shared" si="0"/>
        <v>94.5784925</v>
      </c>
      <c r="I25" s="12"/>
    </row>
    <row r="26" spans="1:9" s="8" customFormat="1" ht="36" customHeight="1">
      <c r="A26" s="29" t="s">
        <v>25</v>
      </c>
      <c r="B26" s="30"/>
      <c r="C26" s="31"/>
      <c r="D26" s="11">
        <v>6250</v>
      </c>
      <c r="E26" s="11">
        <v>4868.839</v>
      </c>
      <c r="F26" s="11">
        <v>6250</v>
      </c>
      <c r="G26" s="43">
        <v>6255.919</v>
      </c>
      <c r="H26" s="11">
        <f t="shared" si="0"/>
        <v>100.09470400000001</v>
      </c>
      <c r="I26" s="12"/>
    </row>
    <row r="27" spans="1:9" s="8" customFormat="1" ht="37.5" customHeight="1">
      <c r="A27" s="32" t="s">
        <v>6</v>
      </c>
      <c r="B27" s="32"/>
      <c r="C27" s="32"/>
      <c r="D27" s="11">
        <v>24174</v>
      </c>
      <c r="E27" s="11">
        <v>23335</v>
      </c>
      <c r="F27" s="11">
        <v>24174</v>
      </c>
      <c r="G27" s="43">
        <v>21839.55184</v>
      </c>
      <c r="H27" s="11">
        <f t="shared" si="0"/>
        <v>90.34314486638537</v>
      </c>
      <c r="I27" s="12"/>
    </row>
    <row r="28" spans="1:9" s="8" customFormat="1" ht="23.25" customHeight="1" hidden="1">
      <c r="A28" s="32"/>
      <c r="B28" s="32"/>
      <c r="C28" s="32"/>
      <c r="D28" s="11"/>
      <c r="E28" s="11"/>
      <c r="F28" s="11"/>
      <c r="G28" s="43"/>
      <c r="H28" s="11" t="e">
        <f t="shared" si="0"/>
        <v>#DIV/0!</v>
      </c>
      <c r="I28" s="12"/>
    </row>
    <row r="29" spans="1:9" s="8" customFormat="1" ht="54.75" customHeight="1">
      <c r="A29" s="32" t="s">
        <v>17</v>
      </c>
      <c r="B29" s="32"/>
      <c r="C29" s="32"/>
      <c r="D29" s="11">
        <v>800</v>
      </c>
      <c r="E29" s="11">
        <v>835.8</v>
      </c>
      <c r="F29" s="11">
        <v>800</v>
      </c>
      <c r="G29" s="43">
        <v>795.54959</v>
      </c>
      <c r="H29" s="11">
        <f t="shared" si="0"/>
        <v>99.44369875</v>
      </c>
      <c r="I29" s="12"/>
    </row>
    <row r="30" spans="1:9" s="8" customFormat="1" ht="23.25" customHeight="1">
      <c r="A30" s="32" t="s">
        <v>15</v>
      </c>
      <c r="B30" s="32"/>
      <c r="C30" s="32"/>
      <c r="D30" s="11">
        <v>180</v>
      </c>
      <c r="E30" s="11">
        <v>175.9</v>
      </c>
      <c r="F30" s="11">
        <v>180</v>
      </c>
      <c r="G30" s="43">
        <v>269.72697</v>
      </c>
      <c r="H30" s="11">
        <f t="shared" si="0"/>
        <v>149.84831666666668</v>
      </c>
      <c r="I30" s="12"/>
    </row>
    <row r="31" spans="1:9" s="8" customFormat="1" ht="21.75" customHeight="1">
      <c r="A31" s="32" t="s">
        <v>16</v>
      </c>
      <c r="B31" s="32"/>
      <c r="C31" s="32"/>
      <c r="D31" s="11">
        <v>3866.5</v>
      </c>
      <c r="E31" s="11">
        <v>4118.3</v>
      </c>
      <c r="F31" s="11">
        <v>3866.5</v>
      </c>
      <c r="G31" s="43">
        <v>4677.58</v>
      </c>
      <c r="H31" s="11">
        <f t="shared" si="0"/>
        <v>120.97711108237424</v>
      </c>
      <c r="I31" s="12"/>
    </row>
    <row r="32" spans="1:9" s="8" customFormat="1" ht="0.75" customHeight="1" hidden="1">
      <c r="A32" s="13"/>
      <c r="B32" s="13"/>
      <c r="C32" s="13"/>
      <c r="D32" s="11"/>
      <c r="E32" s="11"/>
      <c r="F32" s="11"/>
      <c r="G32" s="43">
        <f>G11+G12+G13+G27+G28+G29+G30</f>
        <v>164612.25804</v>
      </c>
      <c r="H32" s="11" t="e">
        <f t="shared" si="0"/>
        <v>#DIV/0!</v>
      </c>
      <c r="I32" s="12"/>
    </row>
    <row r="33" spans="1:9" s="8" customFormat="1" ht="23.25" customHeight="1">
      <c r="A33" s="32" t="s">
        <v>36</v>
      </c>
      <c r="B33" s="32"/>
      <c r="C33" s="32"/>
      <c r="D33" s="11">
        <f>D11+D12+D13+D27+D29+D30+D31+D25+D26</f>
        <v>196115.5</v>
      </c>
      <c r="E33" s="11">
        <f>E11+E12+E13+E27+E29+E30+E31+E25+E26</f>
        <v>164190.73899999997</v>
      </c>
      <c r="F33" s="11">
        <f>F11+F12+F13+F27+F29+F30+F31+F25+F26</f>
        <v>196115.5</v>
      </c>
      <c r="G33" s="44">
        <f>G11+G12+G13+G27+G29+G30+G31+G25+G26</f>
        <v>177059.01291999998</v>
      </c>
      <c r="H33" s="11">
        <f t="shared" si="0"/>
        <v>90.28302858264644</v>
      </c>
      <c r="I33" s="12"/>
    </row>
    <row r="34" spans="1:9" s="8" customFormat="1" ht="20.25" customHeight="1">
      <c r="A34" s="32" t="s">
        <v>19</v>
      </c>
      <c r="B34" s="32"/>
      <c r="C34" s="32"/>
      <c r="D34" s="11">
        <v>16571.2</v>
      </c>
      <c r="E34" s="11">
        <v>20950.7</v>
      </c>
      <c r="F34" s="11">
        <v>16571.2</v>
      </c>
      <c r="G34" s="43">
        <v>15190.2</v>
      </c>
      <c r="H34" s="11">
        <f t="shared" si="0"/>
        <v>91.66626436226707</v>
      </c>
      <c r="I34" s="12"/>
    </row>
    <row r="35" spans="1:9" s="8" customFormat="1" ht="23.25" customHeight="1">
      <c r="A35" s="32" t="s">
        <v>12</v>
      </c>
      <c r="B35" s="32"/>
      <c r="C35" s="32"/>
      <c r="D35" s="11">
        <v>369588.92</v>
      </c>
      <c r="E35" s="11">
        <v>341813.919</v>
      </c>
      <c r="F35" s="11">
        <v>375289.2</v>
      </c>
      <c r="G35" s="43">
        <v>322441.8</v>
      </c>
      <c r="H35" s="11">
        <f t="shared" si="0"/>
        <v>85.91821986883714</v>
      </c>
      <c r="I35" s="12"/>
    </row>
    <row r="36" spans="1:9" s="8" customFormat="1" ht="23.25" customHeight="1">
      <c r="A36" s="32" t="s">
        <v>7</v>
      </c>
      <c r="B36" s="32"/>
      <c r="C36" s="32"/>
      <c r="D36" s="16">
        <f>D33+D34+D35</f>
        <v>582275.62</v>
      </c>
      <c r="E36" s="16">
        <f>E33+E34+E35</f>
        <v>526955.358</v>
      </c>
      <c r="F36" s="16">
        <f>F33+F34+F35</f>
        <v>587975.9</v>
      </c>
      <c r="G36" s="44">
        <f>G33+G34+G35</f>
        <v>514691.01292</v>
      </c>
      <c r="H36" s="16">
        <f t="shared" si="0"/>
        <v>87.53607297850132</v>
      </c>
      <c r="I36" s="12"/>
    </row>
    <row r="37" spans="1:9" s="8" customFormat="1" ht="32.25" customHeight="1">
      <c r="A37" s="32" t="s">
        <v>23</v>
      </c>
      <c r="B37" s="32"/>
      <c r="C37" s="32"/>
      <c r="D37" s="11">
        <v>4004</v>
      </c>
      <c r="E37" s="11">
        <v>7442.1</v>
      </c>
      <c r="F37" s="11">
        <v>462.5</v>
      </c>
      <c r="G37" s="43">
        <v>3878.704</v>
      </c>
      <c r="H37" s="11">
        <f t="shared" si="0"/>
        <v>838.6387027027026</v>
      </c>
      <c r="I37" s="12"/>
    </row>
    <row r="38" spans="1:8" ht="15.75">
      <c r="A38" s="10" t="s">
        <v>22</v>
      </c>
      <c r="H38" s="17"/>
    </row>
    <row r="39" ht="12.75">
      <c r="A39" s="15" t="s">
        <v>37</v>
      </c>
    </row>
    <row r="40" ht="12.75">
      <c r="A40" s="14"/>
    </row>
  </sheetData>
  <sheetProtection/>
  <mergeCells count="40">
    <mergeCell ref="A21:C21"/>
    <mergeCell ref="A22:C22"/>
    <mergeCell ref="A37:C37"/>
    <mergeCell ref="A36:C36"/>
    <mergeCell ref="A34:C34"/>
    <mergeCell ref="A33:C33"/>
    <mergeCell ref="A35:C35"/>
    <mergeCell ref="A30:C30"/>
    <mergeCell ref="A29:C29"/>
    <mergeCell ref="A25:C25"/>
    <mergeCell ref="A14:C14"/>
    <mergeCell ref="A17:C17"/>
    <mergeCell ref="A15:C15"/>
    <mergeCell ref="A31:C31"/>
    <mergeCell ref="A18:C18"/>
    <mergeCell ref="A19:C19"/>
    <mergeCell ref="A20:C20"/>
    <mergeCell ref="A24:C24"/>
    <mergeCell ref="A27:C27"/>
    <mergeCell ref="A28:C28"/>
    <mergeCell ref="A26:C26"/>
    <mergeCell ref="A16:C16"/>
    <mergeCell ref="D6:D7"/>
    <mergeCell ref="G6:G7"/>
    <mergeCell ref="A6:C7"/>
    <mergeCell ref="A8:C8"/>
    <mergeCell ref="A9:C9"/>
    <mergeCell ref="A11:C11"/>
    <mergeCell ref="A13:C13"/>
    <mergeCell ref="A12:C12"/>
    <mergeCell ref="A23:C23"/>
    <mergeCell ref="A10:C10"/>
    <mergeCell ref="A1:I1"/>
    <mergeCell ref="A2:I2"/>
    <mergeCell ref="A3:I3"/>
    <mergeCell ref="A4:I4"/>
    <mergeCell ref="I6:I7"/>
    <mergeCell ref="E6:E7"/>
    <mergeCell ref="F6:F7"/>
    <mergeCell ref="H6:H7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2018-10-02T12:24:05Z</cp:lastPrinted>
  <dcterms:created xsi:type="dcterms:W3CDTF">2015-04-02T08:30:23Z</dcterms:created>
  <dcterms:modified xsi:type="dcterms:W3CDTF">2018-12-03T09:29:51Z</dcterms:modified>
  <cp:category/>
  <cp:version/>
  <cp:contentType/>
  <cp:contentStatus/>
</cp:coreProperties>
</file>